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loyd\Desktop\Bids\2020\Elevator Service\"/>
    </mc:Choice>
  </mc:AlternateContent>
  <bookViews>
    <workbookView xWindow="0" yWindow="30" windowWidth="9470" windowHeight="4250"/>
  </bookViews>
  <sheets>
    <sheet name="Tab" sheetId="1" r:id="rId1"/>
  </sheets>
  <definedNames>
    <definedName name="_xlnm.Print_Titles" localSheetId="0">Tab!$1:$1</definedName>
  </definedNames>
  <calcPr calcId="162913"/>
</workbook>
</file>

<file path=xl/calcChain.xml><?xml version="1.0" encoding="utf-8"?>
<calcChain xmlns="http://schemas.openxmlformats.org/spreadsheetml/2006/main">
  <c r="B81" i="1" l="1"/>
  <c r="C79" i="1" l="1"/>
  <c r="B79" i="1"/>
  <c r="C34" i="1" l="1"/>
  <c r="C57" i="1" s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3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4" i="1"/>
  <c r="C29" i="1" l="1"/>
  <c r="C60" i="1"/>
  <c r="C75" i="1" s="1"/>
  <c r="B57" i="1" l="1"/>
  <c r="B60" i="1" l="1"/>
  <c r="B75" i="1" s="1"/>
  <c r="B77" i="1" l="1"/>
  <c r="C77" i="1"/>
  <c r="C83" i="1"/>
  <c r="B83" i="1"/>
</calcChain>
</file>

<file path=xl/sharedStrings.xml><?xml version="1.0" encoding="utf-8"?>
<sst xmlns="http://schemas.openxmlformats.org/spreadsheetml/2006/main" count="68" uniqueCount="45">
  <si>
    <t>Ft. Wright Elementary School</t>
  </si>
  <si>
    <t>Piner Elementary School</t>
  </si>
  <si>
    <t>Ryland Heights Elementary School</t>
  </si>
  <si>
    <t>Summit View Elementary School</t>
  </si>
  <si>
    <t>Summit View Middle School</t>
  </si>
  <si>
    <t>Taylor Mill Elementary School</t>
  </si>
  <si>
    <t>Woodland Middle School</t>
  </si>
  <si>
    <t>River Ridge Elementary School (2)</t>
  </si>
  <si>
    <t>Cost plus a percentage mark-up on materials needed for additional repairs not listed above:</t>
  </si>
  <si>
    <t>Licensed Elevator Repair Technician standard hourly rate;</t>
  </si>
  <si>
    <t>Licensed Elevator Repair Technician overtime hourly rate;</t>
  </si>
  <si>
    <t>Labor (In Days)</t>
  </si>
  <si>
    <t>Parts (In Days)</t>
  </si>
  <si>
    <t>Item Description</t>
  </si>
  <si>
    <t>Warranty;</t>
  </si>
  <si>
    <t>Kenton Elementary</t>
  </si>
  <si>
    <t>Beechgrove Elementary</t>
  </si>
  <si>
    <t>J.A. Caywood Elementary</t>
  </si>
  <si>
    <t>River Ridge Elementary School (1)</t>
  </si>
  <si>
    <t>River Ridge Elementary School Handicap Lift</t>
  </si>
  <si>
    <t>Scott High School Handicap Lift</t>
  </si>
  <si>
    <t>Simon Kenton High School (2)</t>
  </si>
  <si>
    <t>Simon Kenton High School (1)</t>
  </si>
  <si>
    <t>Simon Kenton High School (3)</t>
  </si>
  <si>
    <t>Taylor Mill Elementary School Handicap Lift</t>
  </si>
  <si>
    <t>Dixie High School (1)</t>
  </si>
  <si>
    <t>Dixie High School (2)</t>
  </si>
  <si>
    <t>D-C Elevator</t>
  </si>
  <si>
    <t>Total</t>
  </si>
  <si>
    <t>Overall Cost (60 Points Possible)</t>
  </si>
  <si>
    <t>Perceived Quality of Service (25 Points Possible)</t>
  </si>
  <si>
    <t>References (15 Points Possible)</t>
  </si>
  <si>
    <t>Total Score (100 Points Possible)</t>
  </si>
  <si>
    <t xml:space="preserve">Recommended as the best evaluated bid - </t>
  </si>
  <si>
    <t>Turkey Foot Middle</t>
  </si>
  <si>
    <t>Total Annual Cost for Quarterly Inspections</t>
  </si>
  <si>
    <t>Quarterly Inspections (March &amp; October);</t>
  </si>
  <si>
    <t>Semi Annual Examinations (December &amp; July)</t>
  </si>
  <si>
    <t>Total Annual Cost for Semi-Annual Inspections</t>
  </si>
  <si>
    <t>Total Annual Cost for Inspections</t>
  </si>
  <si>
    <t>Scott High School #1</t>
  </si>
  <si>
    <t>Scott High School #2</t>
  </si>
  <si>
    <t>Beechgrove Elementary - Handicap Lift</t>
  </si>
  <si>
    <t>Otis</t>
  </si>
  <si>
    <t>Note:  Oracle Elevator failed to provide requested/required documentation and was not considered.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</si>
</sst>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4" fontId="3" fillId="0" borderId="2" xfId="0" applyNumberFormat="1" applyFont="1" applyBorder="1"/>
    <xf numFmtId="4" fontId="3" fillId="0" borderId="3" xfId="0" applyNumberFormat="1" applyFont="1" applyBorder="1"/>
    <xf numFmtId="4" fontId="4" fillId="0" borderId="0" xfId="0" applyNumberFormat="1" applyFont="1" applyBorder="1" applyAlignment="1">
      <alignment wrapText="1"/>
    </xf>
    <xf numFmtId="4" fontId="3" fillId="0" borderId="0" xfId="0" applyNumberFormat="1" applyFont="1" applyBorder="1"/>
    <xf numFmtId="0" fontId="6" fillId="0" borderId="0" xfId="0" applyFont="1"/>
    <xf numFmtId="0" fontId="7" fillId="0" borderId="0" xfId="0" applyFont="1"/>
    <xf numFmtId="4" fontId="4" fillId="0" borderId="2" xfId="0" applyNumberFormat="1" applyFont="1" applyBorder="1"/>
    <xf numFmtId="0" fontId="4" fillId="0" borderId="0" xfId="0" applyFont="1" applyAlignment="1">
      <alignment horizontal="left" indent="5"/>
    </xf>
    <xf numFmtId="0" fontId="4" fillId="0" borderId="0" xfId="0" applyFont="1" applyBorder="1"/>
    <xf numFmtId="4" fontId="4" fillId="0" borderId="0" xfId="0" applyNumberFormat="1" applyFont="1" applyBorder="1"/>
    <xf numFmtId="9" fontId="4" fillId="0" borderId="0" xfId="1" applyFont="1" applyBorder="1"/>
    <xf numFmtId="0" fontId="4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4" fillId="0" borderId="5" xfId="0" applyFont="1" applyBorder="1"/>
    <xf numFmtId="4" fontId="4" fillId="0" borderId="5" xfId="0" applyNumberFormat="1" applyFont="1" applyBorder="1"/>
    <xf numFmtId="4" fontId="3" fillId="0" borderId="6" xfId="0" applyNumberFormat="1" applyFont="1" applyBorder="1"/>
    <xf numFmtId="4" fontId="3" fillId="0" borderId="5" xfId="0" applyNumberFormat="1" applyFont="1" applyBorder="1"/>
    <xf numFmtId="4" fontId="4" fillId="0" borderId="6" xfId="0" applyNumberFormat="1" applyFont="1" applyBorder="1"/>
    <xf numFmtId="4" fontId="3" fillId="0" borderId="7" xfId="0" applyNumberFormat="1" applyFont="1" applyBorder="1"/>
    <xf numFmtId="4" fontId="4" fillId="0" borderId="5" xfId="0" applyNumberFormat="1" applyFont="1" applyBorder="1" applyAlignment="1">
      <alignment wrapText="1"/>
    </xf>
    <xf numFmtId="9" fontId="4" fillId="0" borderId="5" xfId="1" applyFont="1" applyBorder="1"/>
    <xf numFmtId="0" fontId="4" fillId="0" borderId="5" xfId="0" applyFont="1" applyBorder="1" applyAlignment="1">
      <alignment horizontal="right"/>
    </xf>
    <xf numFmtId="4" fontId="3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4" fontId="4" fillId="0" borderId="8" xfId="0" applyNumberFormat="1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1"/>
  <sheetViews>
    <sheetView tabSelected="1" workbookViewId="0">
      <pane xSplit="1" ySplit="1" topLeftCell="B80" activePane="bottomRight" state="frozenSplit"/>
      <selection pane="topRight" activeCell="B1" sqref="B1"/>
      <selection pane="bottomLeft" activeCell="A2" sqref="A2"/>
      <selection pane="bottomRight" activeCell="B86" sqref="B86"/>
    </sheetView>
  </sheetViews>
  <sheetFormatPr defaultColWidth="9" defaultRowHeight="15.5"/>
  <cols>
    <col min="1" max="1" width="51.58203125" style="3" customWidth="1"/>
    <col min="2" max="3" width="21.58203125" style="3" customWidth="1"/>
    <col min="4" max="16384" width="9" style="3"/>
  </cols>
  <sheetData>
    <row r="1" spans="1:3" ht="16" thickTop="1">
      <c r="A1" s="1" t="s">
        <v>13</v>
      </c>
      <c r="B1" s="28" t="s">
        <v>27</v>
      </c>
      <c r="C1" s="2" t="s">
        <v>43</v>
      </c>
    </row>
    <row r="2" spans="1:3">
      <c r="B2" s="29"/>
      <c r="C2" s="24"/>
    </row>
    <row r="3" spans="1:3" ht="27.75" customHeight="1">
      <c r="A3" s="20" t="s">
        <v>36</v>
      </c>
      <c r="B3" s="29"/>
      <c r="C3" s="24"/>
    </row>
    <row r="4" spans="1:3" ht="27.75" customHeight="1">
      <c r="A4" s="3" t="s">
        <v>16</v>
      </c>
      <c r="B4" s="30">
        <v>140</v>
      </c>
      <c r="C4" s="25">
        <f>96*2</f>
        <v>192</v>
      </c>
    </row>
    <row r="5" spans="1:3" ht="27.75" customHeight="1">
      <c r="A5" s="3" t="s">
        <v>42</v>
      </c>
      <c r="B5" s="30">
        <v>140</v>
      </c>
      <c r="C5" s="25">
        <f t="shared" ref="C5:C27" si="0">96*2</f>
        <v>192</v>
      </c>
    </row>
    <row r="6" spans="1:3" ht="27.75" customHeight="1">
      <c r="A6" s="3" t="s">
        <v>17</v>
      </c>
      <c r="B6" s="30">
        <v>140</v>
      </c>
      <c r="C6" s="25">
        <f t="shared" si="0"/>
        <v>192</v>
      </c>
    </row>
    <row r="7" spans="1:3" ht="27.75" customHeight="1">
      <c r="A7" s="3" t="s">
        <v>25</v>
      </c>
      <c r="B7" s="30">
        <v>140</v>
      </c>
      <c r="C7" s="25">
        <f t="shared" si="0"/>
        <v>192</v>
      </c>
    </row>
    <row r="8" spans="1:3" ht="27.75" customHeight="1">
      <c r="A8" s="3" t="s">
        <v>26</v>
      </c>
      <c r="B8" s="30">
        <v>140</v>
      </c>
      <c r="C8" s="25">
        <f t="shared" si="0"/>
        <v>192</v>
      </c>
    </row>
    <row r="9" spans="1:3" ht="27.75" customHeight="1">
      <c r="A9" s="3" t="s">
        <v>0</v>
      </c>
      <c r="B9" s="30">
        <v>140</v>
      </c>
      <c r="C9" s="25">
        <f t="shared" si="0"/>
        <v>192</v>
      </c>
    </row>
    <row r="10" spans="1:3" ht="27.75" customHeight="1">
      <c r="A10" s="3" t="s">
        <v>15</v>
      </c>
      <c r="B10" s="30">
        <v>140</v>
      </c>
      <c r="C10" s="25">
        <f t="shared" si="0"/>
        <v>192</v>
      </c>
    </row>
    <row r="11" spans="1:3" ht="27.75" customHeight="1">
      <c r="A11" s="3" t="s">
        <v>1</v>
      </c>
      <c r="B11" s="30">
        <v>140</v>
      </c>
      <c r="C11" s="25">
        <f t="shared" si="0"/>
        <v>192</v>
      </c>
    </row>
    <row r="12" spans="1:3" ht="27.75" customHeight="1">
      <c r="A12" s="3" t="s">
        <v>18</v>
      </c>
      <c r="B12" s="30">
        <v>140</v>
      </c>
      <c r="C12" s="25">
        <f t="shared" si="0"/>
        <v>192</v>
      </c>
    </row>
    <row r="13" spans="1:3" ht="27.75" customHeight="1">
      <c r="A13" s="3" t="s">
        <v>7</v>
      </c>
      <c r="B13" s="30">
        <v>140</v>
      </c>
      <c r="C13" s="25">
        <f t="shared" si="0"/>
        <v>192</v>
      </c>
    </row>
    <row r="14" spans="1:3" ht="27.75" customHeight="1">
      <c r="A14" s="3" t="s">
        <v>19</v>
      </c>
      <c r="B14" s="30">
        <v>140</v>
      </c>
      <c r="C14" s="25">
        <f t="shared" si="0"/>
        <v>192</v>
      </c>
    </row>
    <row r="15" spans="1:3" ht="27.75" customHeight="1">
      <c r="A15" s="3" t="s">
        <v>2</v>
      </c>
      <c r="B15" s="30">
        <v>140</v>
      </c>
      <c r="C15" s="25">
        <f t="shared" si="0"/>
        <v>192</v>
      </c>
    </row>
    <row r="16" spans="1:3" ht="27.75" customHeight="1">
      <c r="A16" s="3" t="s">
        <v>40</v>
      </c>
      <c r="B16" s="30">
        <v>140</v>
      </c>
      <c r="C16" s="25">
        <f t="shared" si="0"/>
        <v>192</v>
      </c>
    </row>
    <row r="17" spans="1:3" ht="27.75" customHeight="1">
      <c r="A17" s="3" t="s">
        <v>41</v>
      </c>
      <c r="B17" s="30">
        <v>140</v>
      </c>
      <c r="C17" s="25">
        <f t="shared" si="0"/>
        <v>192</v>
      </c>
    </row>
    <row r="18" spans="1:3" ht="27.75" customHeight="1">
      <c r="A18" s="3" t="s">
        <v>20</v>
      </c>
      <c r="B18" s="30">
        <v>140</v>
      </c>
      <c r="C18" s="25">
        <f t="shared" si="0"/>
        <v>192</v>
      </c>
    </row>
    <row r="19" spans="1:3" ht="27.75" customHeight="1">
      <c r="A19" s="3" t="s">
        <v>22</v>
      </c>
      <c r="B19" s="30">
        <v>140</v>
      </c>
      <c r="C19" s="25">
        <f t="shared" si="0"/>
        <v>192</v>
      </c>
    </row>
    <row r="20" spans="1:3" ht="27.75" customHeight="1">
      <c r="A20" s="3" t="s">
        <v>21</v>
      </c>
      <c r="B20" s="30">
        <v>140</v>
      </c>
      <c r="C20" s="25">
        <f t="shared" si="0"/>
        <v>192</v>
      </c>
    </row>
    <row r="21" spans="1:3" ht="27.75" customHeight="1">
      <c r="A21" s="3" t="s">
        <v>23</v>
      </c>
      <c r="B21" s="30">
        <v>140</v>
      </c>
      <c r="C21" s="25">
        <f t="shared" si="0"/>
        <v>192</v>
      </c>
    </row>
    <row r="22" spans="1:3" ht="27.75" customHeight="1">
      <c r="A22" s="3" t="s">
        <v>3</v>
      </c>
      <c r="B22" s="30">
        <v>140</v>
      </c>
      <c r="C22" s="25">
        <f t="shared" si="0"/>
        <v>192</v>
      </c>
    </row>
    <row r="23" spans="1:3" ht="27.75" customHeight="1">
      <c r="A23" s="3" t="s">
        <v>4</v>
      </c>
      <c r="B23" s="30">
        <v>140</v>
      </c>
      <c r="C23" s="25">
        <f t="shared" si="0"/>
        <v>192</v>
      </c>
    </row>
    <row r="24" spans="1:3" ht="27.75" customHeight="1">
      <c r="A24" s="3" t="s">
        <v>5</v>
      </c>
      <c r="B24" s="30">
        <v>140</v>
      </c>
      <c r="C24" s="25">
        <f t="shared" si="0"/>
        <v>192</v>
      </c>
    </row>
    <row r="25" spans="1:3" ht="27.75" customHeight="1">
      <c r="A25" s="3" t="s">
        <v>24</v>
      </c>
      <c r="B25" s="30">
        <v>140</v>
      </c>
      <c r="C25" s="25">
        <f t="shared" si="0"/>
        <v>192</v>
      </c>
    </row>
    <row r="26" spans="1:3" ht="27.75" customHeight="1">
      <c r="A26" s="3" t="s">
        <v>34</v>
      </c>
      <c r="B26" s="30">
        <v>140</v>
      </c>
      <c r="C26" s="25">
        <f t="shared" si="0"/>
        <v>192</v>
      </c>
    </row>
    <row r="27" spans="1:3" ht="27.75" customHeight="1">
      <c r="A27" s="3" t="s">
        <v>6</v>
      </c>
      <c r="B27" s="30">
        <v>140</v>
      </c>
      <c r="C27" s="25">
        <f t="shared" si="0"/>
        <v>192</v>
      </c>
    </row>
    <row r="28" spans="1:3">
      <c r="B28" s="30"/>
      <c r="C28" s="25"/>
    </row>
    <row r="29" spans="1:3" ht="16" thickBot="1">
      <c r="A29" s="11" t="s">
        <v>35</v>
      </c>
      <c r="B29" s="31">
        <v>1380</v>
      </c>
      <c r="C29" s="16">
        <f>SUM(C4:C27)</f>
        <v>4608</v>
      </c>
    </row>
    <row r="30" spans="1:3" ht="16" thickTop="1">
      <c r="A30" s="11"/>
      <c r="B30" s="32"/>
      <c r="C30" s="19"/>
    </row>
    <row r="31" spans="1:3">
      <c r="A31" s="11"/>
      <c r="B31" s="32"/>
      <c r="C31" s="19"/>
    </row>
    <row r="32" spans="1:3" ht="18">
      <c r="A32" s="21" t="s">
        <v>37</v>
      </c>
      <c r="B32" s="30"/>
      <c r="C32" s="25"/>
    </row>
    <row r="33" spans="1:3" ht="27" customHeight="1">
      <c r="A33" s="3" t="s">
        <v>16</v>
      </c>
      <c r="B33" s="30">
        <v>140</v>
      </c>
      <c r="C33" s="25">
        <f>96*2</f>
        <v>192</v>
      </c>
    </row>
    <row r="34" spans="1:3" ht="27" customHeight="1">
      <c r="A34" s="3" t="s">
        <v>42</v>
      </c>
      <c r="B34" s="30">
        <v>140</v>
      </c>
      <c r="C34" s="25">
        <f t="shared" ref="C34:C55" si="1">96*2</f>
        <v>192</v>
      </c>
    </row>
    <row r="35" spans="1:3" ht="27" customHeight="1">
      <c r="A35" s="3" t="s">
        <v>17</v>
      </c>
      <c r="B35" s="30">
        <v>140</v>
      </c>
      <c r="C35" s="25">
        <f t="shared" si="1"/>
        <v>192</v>
      </c>
    </row>
    <row r="36" spans="1:3" ht="27" customHeight="1">
      <c r="A36" s="3" t="s">
        <v>25</v>
      </c>
      <c r="B36" s="30">
        <v>140</v>
      </c>
      <c r="C36" s="25">
        <f t="shared" si="1"/>
        <v>192</v>
      </c>
    </row>
    <row r="37" spans="1:3" ht="27" customHeight="1">
      <c r="A37" s="3" t="s">
        <v>26</v>
      </c>
      <c r="B37" s="30">
        <v>140</v>
      </c>
      <c r="C37" s="25">
        <f t="shared" si="1"/>
        <v>192</v>
      </c>
    </row>
    <row r="38" spans="1:3" ht="27" customHeight="1">
      <c r="A38" s="3" t="s">
        <v>0</v>
      </c>
      <c r="B38" s="30">
        <v>140</v>
      </c>
      <c r="C38" s="25">
        <f t="shared" si="1"/>
        <v>192</v>
      </c>
    </row>
    <row r="39" spans="1:3" ht="27" customHeight="1">
      <c r="A39" s="3" t="s">
        <v>15</v>
      </c>
      <c r="B39" s="30">
        <v>140</v>
      </c>
      <c r="C39" s="25">
        <f t="shared" si="1"/>
        <v>192</v>
      </c>
    </row>
    <row r="40" spans="1:3" ht="27" customHeight="1">
      <c r="A40" s="3" t="s">
        <v>1</v>
      </c>
      <c r="B40" s="30">
        <v>140</v>
      </c>
      <c r="C40" s="25">
        <f t="shared" si="1"/>
        <v>192</v>
      </c>
    </row>
    <row r="41" spans="1:3" ht="27" customHeight="1">
      <c r="A41" s="3" t="s">
        <v>18</v>
      </c>
      <c r="B41" s="30">
        <v>140</v>
      </c>
      <c r="C41" s="25">
        <f t="shared" si="1"/>
        <v>192</v>
      </c>
    </row>
    <row r="42" spans="1:3" ht="27" customHeight="1">
      <c r="A42" s="3" t="s">
        <v>7</v>
      </c>
      <c r="B42" s="30">
        <v>140</v>
      </c>
      <c r="C42" s="25">
        <f t="shared" si="1"/>
        <v>192</v>
      </c>
    </row>
    <row r="43" spans="1:3" ht="27" customHeight="1">
      <c r="A43" s="3" t="s">
        <v>2</v>
      </c>
      <c r="B43" s="30">
        <v>140</v>
      </c>
      <c r="C43" s="25">
        <f t="shared" si="1"/>
        <v>192</v>
      </c>
    </row>
    <row r="44" spans="1:3" ht="27" customHeight="1">
      <c r="A44" s="3" t="s">
        <v>40</v>
      </c>
      <c r="B44" s="30">
        <v>140</v>
      </c>
      <c r="C44" s="25">
        <f t="shared" si="1"/>
        <v>192</v>
      </c>
    </row>
    <row r="45" spans="1:3" ht="27" customHeight="1">
      <c r="A45" s="3" t="s">
        <v>41</v>
      </c>
      <c r="B45" s="30">
        <v>140</v>
      </c>
      <c r="C45" s="25">
        <f t="shared" si="1"/>
        <v>192</v>
      </c>
    </row>
    <row r="46" spans="1:3" ht="27" customHeight="1">
      <c r="A46" s="3" t="s">
        <v>20</v>
      </c>
      <c r="B46" s="30">
        <v>140</v>
      </c>
      <c r="C46" s="25">
        <f t="shared" si="1"/>
        <v>192</v>
      </c>
    </row>
    <row r="47" spans="1:3" ht="27" customHeight="1">
      <c r="A47" s="3" t="s">
        <v>22</v>
      </c>
      <c r="B47" s="30">
        <v>140</v>
      </c>
      <c r="C47" s="25">
        <f t="shared" si="1"/>
        <v>192</v>
      </c>
    </row>
    <row r="48" spans="1:3" ht="27" customHeight="1">
      <c r="A48" s="3" t="s">
        <v>21</v>
      </c>
      <c r="B48" s="30">
        <v>140</v>
      </c>
      <c r="C48" s="25">
        <f t="shared" si="1"/>
        <v>192</v>
      </c>
    </row>
    <row r="49" spans="1:3" ht="27" customHeight="1">
      <c r="A49" s="3" t="s">
        <v>23</v>
      </c>
      <c r="B49" s="30">
        <v>140</v>
      </c>
      <c r="C49" s="25">
        <f t="shared" si="1"/>
        <v>192</v>
      </c>
    </row>
    <row r="50" spans="1:3" ht="27" customHeight="1">
      <c r="A50" s="3" t="s">
        <v>3</v>
      </c>
      <c r="B50" s="30">
        <v>140</v>
      </c>
      <c r="C50" s="25">
        <f t="shared" si="1"/>
        <v>192</v>
      </c>
    </row>
    <row r="51" spans="1:3" ht="27" customHeight="1">
      <c r="A51" s="3" t="s">
        <v>4</v>
      </c>
      <c r="B51" s="30">
        <v>140</v>
      </c>
      <c r="C51" s="25">
        <f t="shared" si="1"/>
        <v>192</v>
      </c>
    </row>
    <row r="52" spans="1:3" ht="27" customHeight="1">
      <c r="A52" s="3" t="s">
        <v>5</v>
      </c>
      <c r="B52" s="30">
        <v>140</v>
      </c>
      <c r="C52" s="25">
        <f t="shared" si="1"/>
        <v>192</v>
      </c>
    </row>
    <row r="53" spans="1:3" ht="27" customHeight="1">
      <c r="A53" s="3" t="s">
        <v>24</v>
      </c>
      <c r="B53" s="30">
        <v>140</v>
      </c>
      <c r="C53" s="25">
        <f t="shared" si="1"/>
        <v>192</v>
      </c>
    </row>
    <row r="54" spans="1:3" ht="27" customHeight="1">
      <c r="A54" s="3" t="s">
        <v>34</v>
      </c>
      <c r="B54" s="30">
        <v>140</v>
      </c>
      <c r="C54" s="25">
        <f t="shared" si="1"/>
        <v>192</v>
      </c>
    </row>
    <row r="55" spans="1:3" ht="27" customHeight="1">
      <c r="A55" s="3" t="s">
        <v>6</v>
      </c>
      <c r="B55" s="30">
        <v>140</v>
      </c>
      <c r="C55" s="25">
        <f t="shared" si="1"/>
        <v>192</v>
      </c>
    </row>
    <row r="56" spans="1:3">
      <c r="B56" s="30"/>
      <c r="C56" s="25"/>
    </row>
    <row r="57" spans="1:3" ht="16" thickBot="1">
      <c r="A57" s="11" t="s">
        <v>38</v>
      </c>
      <c r="B57" s="33">
        <f>SUM(B33:B55)</f>
        <v>3220</v>
      </c>
      <c r="C57" s="22">
        <f>SUM(C33:C55)</f>
        <v>4416</v>
      </c>
    </row>
    <row r="58" spans="1:3" ht="16" thickTop="1">
      <c r="B58" s="30"/>
      <c r="C58" s="25"/>
    </row>
    <row r="59" spans="1:3">
      <c r="B59" s="30"/>
      <c r="C59" s="25"/>
    </row>
    <row r="60" spans="1:3" ht="16" thickBot="1">
      <c r="A60" s="12" t="s">
        <v>39</v>
      </c>
      <c r="B60" s="34">
        <f>B29+B57</f>
        <v>4600</v>
      </c>
      <c r="C60" s="17">
        <f>C29+C57</f>
        <v>9024</v>
      </c>
    </row>
    <row r="61" spans="1:3" ht="16" thickTop="1">
      <c r="B61" s="30"/>
      <c r="C61" s="25"/>
    </row>
    <row r="62" spans="1:3">
      <c r="B62" s="30"/>
      <c r="C62" s="25"/>
    </row>
    <row r="63" spans="1:3" s="5" customFormat="1" ht="31">
      <c r="A63" s="5" t="s">
        <v>9</v>
      </c>
      <c r="B63" s="35">
        <v>200</v>
      </c>
      <c r="C63" s="18">
        <v>195</v>
      </c>
    </row>
    <row r="64" spans="1:3" s="5" customFormat="1">
      <c r="B64" s="35"/>
      <c r="C64" s="18"/>
    </row>
    <row r="65" spans="1:3" s="5" customFormat="1" ht="31">
      <c r="A65" s="5" t="s">
        <v>10</v>
      </c>
      <c r="B65" s="35">
        <v>350</v>
      </c>
      <c r="C65" s="18">
        <v>390</v>
      </c>
    </row>
    <row r="66" spans="1:3" s="5" customFormat="1">
      <c r="B66" s="35"/>
      <c r="C66" s="18"/>
    </row>
    <row r="67" spans="1:3">
      <c r="B67" s="29"/>
      <c r="C67" s="24"/>
    </row>
    <row r="68" spans="1:3" ht="31">
      <c r="A68" s="5" t="s">
        <v>8</v>
      </c>
      <c r="B68" s="36">
        <v>0.1</v>
      </c>
      <c r="C68" s="26">
        <v>0.3</v>
      </c>
    </row>
    <row r="69" spans="1:3">
      <c r="B69" s="29"/>
      <c r="C69" s="24"/>
    </row>
    <row r="70" spans="1:3">
      <c r="A70" s="4" t="s">
        <v>14</v>
      </c>
      <c r="B70" s="29"/>
      <c r="C70" s="24"/>
    </row>
    <row r="71" spans="1:3">
      <c r="A71" s="7" t="s">
        <v>12</v>
      </c>
      <c r="B71" s="37">
        <v>365</v>
      </c>
      <c r="C71" s="27">
        <v>180</v>
      </c>
    </row>
    <row r="72" spans="1:3">
      <c r="B72" s="37"/>
      <c r="C72" s="27"/>
    </row>
    <row r="73" spans="1:3">
      <c r="A73" s="7" t="s">
        <v>11</v>
      </c>
      <c r="B73" s="37">
        <v>365</v>
      </c>
      <c r="C73" s="27">
        <v>180</v>
      </c>
    </row>
    <row r="74" spans="1:3">
      <c r="A74" s="7"/>
      <c r="B74" s="37"/>
      <c r="C74" s="27"/>
    </row>
    <row r="75" spans="1:3" s="5" customFormat="1" ht="16" thickBot="1">
      <c r="A75" s="13" t="s">
        <v>28</v>
      </c>
      <c r="B75" s="38">
        <f t="shared" ref="B75:C75" si="2">B60+(B63*10)+(B65*10)+(1000*B68)</f>
        <v>10200</v>
      </c>
      <c r="C75" s="14">
        <f t="shared" si="2"/>
        <v>15174</v>
      </c>
    </row>
    <row r="76" spans="1:3" s="5" customFormat="1" ht="16" thickTop="1">
      <c r="A76" s="8"/>
      <c r="B76" s="35"/>
      <c r="C76" s="18"/>
    </row>
    <row r="77" spans="1:3" s="5" customFormat="1">
      <c r="A77" s="9" t="s">
        <v>29</v>
      </c>
      <c r="B77" s="35">
        <f>(1-((B75-B75)/B75))*60</f>
        <v>60</v>
      </c>
      <c r="C77" s="18">
        <f>(1-((C75-B75)/B75))*60</f>
        <v>30.741176470588233</v>
      </c>
    </row>
    <row r="78" spans="1:3" s="5" customFormat="1">
      <c r="A78" s="8"/>
      <c r="B78" s="35"/>
      <c r="C78" s="18"/>
    </row>
    <row r="79" spans="1:3" s="5" customFormat="1">
      <c r="A79" s="9" t="s">
        <v>30</v>
      </c>
      <c r="B79" s="35">
        <f>(15+16)/2</f>
        <v>15.5</v>
      </c>
      <c r="C79" s="18">
        <f>(14+15)/2</f>
        <v>14.5</v>
      </c>
    </row>
    <row r="80" spans="1:3" s="5" customFormat="1">
      <c r="A80" s="8"/>
      <c r="B80" s="35"/>
      <c r="C80" s="18"/>
    </row>
    <row r="81" spans="1:3" s="5" customFormat="1">
      <c r="A81" s="9" t="s">
        <v>31</v>
      </c>
      <c r="B81" s="35">
        <f>7*1.5</f>
        <v>10.5</v>
      </c>
      <c r="C81" s="18"/>
    </row>
    <row r="82" spans="1:3" s="5" customFormat="1">
      <c r="A82" s="8"/>
      <c r="B82" s="35"/>
      <c r="C82" s="18"/>
    </row>
    <row r="83" spans="1:3" s="5" customFormat="1" ht="16" thickBot="1">
      <c r="A83" s="15" t="s">
        <v>32</v>
      </c>
      <c r="B83" s="38">
        <f>B77+B79+B81</f>
        <v>86</v>
      </c>
      <c r="C83" s="14">
        <f>C77+C79+C81</f>
        <v>45.241176470588229</v>
      </c>
    </row>
    <row r="84" spans="1:3" s="5" customFormat="1" ht="16.5" thickTop="1" thickBot="1">
      <c r="A84" s="8"/>
      <c r="B84" s="39"/>
      <c r="C84" s="18"/>
    </row>
    <row r="85" spans="1:3" s="5" customFormat="1" ht="16.5" thickTop="1" thickBot="1">
      <c r="A85" s="8"/>
      <c r="B85" s="6"/>
      <c r="C85" s="6"/>
    </row>
    <row r="86" spans="1:3" s="5" customFormat="1" ht="16.5" thickTop="1" thickBot="1">
      <c r="A86" s="10" t="s">
        <v>33</v>
      </c>
      <c r="B86" s="40"/>
      <c r="C86" s="18"/>
    </row>
    <row r="87" spans="1:3" s="5" customFormat="1" ht="16" thickTop="1">
      <c r="A87" s="8"/>
      <c r="B87" s="6"/>
      <c r="C87" s="6"/>
    </row>
    <row r="89" spans="1:3">
      <c r="A89" s="3" t="s">
        <v>44</v>
      </c>
    </row>
    <row r="90" spans="1:3">
      <c r="A90" s="23"/>
    </row>
    <row r="91" spans="1:3">
      <c r="A91" s="23"/>
    </row>
  </sheetData>
  <phoneticPr fontId="2" type="noConversion"/>
  <printOptions horizontalCentered="1"/>
  <pageMargins left="0.25" right="0.25" top="1.25" bottom="0.5" header="0.5" footer="0.25"/>
  <pageSetup fitToHeight="0" orientation="landscape" horizontalDpi="300" verticalDpi="300" r:id="rId1"/>
  <headerFooter alignWithMargins="0">
    <oddHeader>&amp;C&amp;"Arial,Bold"&amp;16THE KENTON COUNTY SCHOOL DISTRICT&amp;14
ELEVATOR SERVICE BID TABULATION&amp;R&amp;"Arial,Regular"&amp;10Effective 07/07/20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</vt:lpstr>
      <vt:lpstr>Tab!Print_Titles</vt:lpstr>
    </vt:vector>
  </TitlesOfParts>
  <Company>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S. Lloyd</dc:creator>
  <cp:lastModifiedBy>staff</cp:lastModifiedBy>
  <cp:lastPrinted>2020-06-26T13:00:03Z</cp:lastPrinted>
  <dcterms:created xsi:type="dcterms:W3CDTF">2000-10-10T15:38:23Z</dcterms:created>
  <dcterms:modified xsi:type="dcterms:W3CDTF">2020-06-26T13:01:11Z</dcterms:modified>
</cp:coreProperties>
</file>